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Z:\OG-Siegel\Antragsunterlagen\Aktuell\Deutsch\Umsatzabfrage\"/>
    </mc:Choice>
  </mc:AlternateContent>
  <xr:revisionPtr revIDLastSave="0" documentId="13_ncr:1_{92FA390B-5C15-4D4E-8451-FCCD93EF39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D29" i="1" s="1"/>
  <c r="F29" i="1" l="1"/>
  <c r="D28" i="1"/>
  <c r="D3" i="1"/>
  <c r="D25" i="1"/>
  <c r="F25" i="1" s="1"/>
  <c r="D21" i="1"/>
  <c r="F21" i="1" s="1"/>
  <c r="G21" i="1" s="1"/>
  <c r="F28" i="1"/>
  <c r="D24" i="1"/>
  <c r="F24" i="1" s="1"/>
  <c r="D27" i="1"/>
  <c r="F27" i="1" s="1"/>
  <c r="D23" i="1"/>
  <c r="F23" i="1" s="1"/>
  <c r="D26" i="1"/>
  <c r="F26" i="1" s="1"/>
  <c r="D22" i="1"/>
  <c r="F22" i="1" s="1"/>
  <c r="F31" i="1" l="1"/>
  <c r="D4" i="1" s="1"/>
  <c r="D5" i="1" s="1"/>
</calcChain>
</file>

<file path=xl/sharedStrings.xml><?xml version="1.0" encoding="utf-8"?>
<sst xmlns="http://schemas.openxmlformats.org/spreadsheetml/2006/main" count="33" uniqueCount="33">
  <si>
    <t>Kategorie</t>
  </si>
  <si>
    <t>Umsatzdifferenz</t>
  </si>
  <si>
    <t>Marke</t>
  </si>
  <si>
    <t>Produktbezeichnung</t>
  </si>
  <si>
    <t>Lizenznehmer</t>
  </si>
  <si>
    <t>Engeltberechnung, nicht ausfüllen! Wird automatisch berechnet</t>
  </si>
  <si>
    <t>Nicht ausfüllen! Automatische Berechnung</t>
  </si>
  <si>
    <t>Automatische Berechnung</t>
  </si>
  <si>
    <t>Verpackendes Unternehmen</t>
  </si>
  <si>
    <t>Artikelnummer
(optional)</t>
  </si>
  <si>
    <t>*Der Berechnungszeitraum ist identisch mit dem Kalenderjahr, außer für neue Siegelnutzer wenn die Siegelnutzung erst unterjährig begonnen wird.</t>
  </si>
  <si>
    <t>*Wenn die Siegelnutzung erst unterjährig begonnen wird, sind die Umsätze anzugeben von geplantem Beginn der Siegelnutzung bis zum Ende des Kalenderjahres.</t>
  </si>
  <si>
    <t>Lizenzentgeltrate für die Summe aller lizenzierten und gekennzeichneten Artikel:</t>
  </si>
  <si>
    <t>Zu entrichtendes Lizenzentgelt (netto):</t>
  </si>
  <si>
    <t>*Prognostizierter Umsatz (netto, in Euro) pro Artikel, der für das "Ohne GenTechnik"-Siegel lizenziert und gekennzeichnet ist</t>
  </si>
  <si>
    <t>Gesamtumsatz (netto) mit lizenzierten und gekennzeichneten Artikeln:</t>
  </si>
  <si>
    <t>Lizenzentgelt (netto, in Euro)</t>
  </si>
  <si>
    <t>Umsatzspanne (in Euro)</t>
  </si>
  <si>
    <t>0-1 Mio. €</t>
  </si>
  <si>
    <t>1-5 Mio. €</t>
  </si>
  <si>
    <t>5-20 Mio. €</t>
  </si>
  <si>
    <t>20-50 Mio. €</t>
  </si>
  <si>
    <t>50-100 Mio. €</t>
  </si>
  <si>
    <t>100-200 Mio. €</t>
  </si>
  <si>
    <t>200-400 Mio. €</t>
  </si>
  <si>
    <t>400-800 Mio. €</t>
  </si>
  <si>
    <t>&gt;800 Mio. €</t>
  </si>
  <si>
    <t>Umsatzdifferenz (in Euro)</t>
  </si>
  <si>
    <t>Lizenzentgeltrate (Prozent)</t>
  </si>
  <si>
    <r>
      <t xml:space="preserve">Umsatzabfrage zur Nutzung des "Ohne GenTechnik" Siegels
</t>
    </r>
    <r>
      <rPr>
        <sz val="8"/>
        <color indexed="8"/>
        <rFont val="Calibri"/>
        <family val="2"/>
      </rPr>
      <t>gemäß VLOG Lizenzentgeltordnung</t>
    </r>
  </si>
  <si>
    <t>EAN</t>
  </si>
  <si>
    <t>Summe Entgelt</t>
  </si>
  <si>
    <t>Erzielte Umsätze im Berechnungszeitraum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</si>
</sst>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0000000"/>
    <numFmt numFmtId="165" formatCode="#,##0.00\ &quot;€&quot;"/>
    <numFmt numFmtId="166" formatCode="_-* #,##0\ &quot;€&quot;_-;\-* #,##0\ &quot;€&quot;_-;_-* &quot;-&quot;??\ &quot;€&quot;_-;_-@_-"/>
    <numFmt numFmtId="167" formatCode="0.000%"/>
    <numFmt numFmtId="168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thin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 style="thin">
        <color rgb="FFFF0000"/>
      </left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166" fontId="4" fillId="0" borderId="0" xfId="0" applyNumberFormat="1" applyFont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165" fontId="2" fillId="0" borderId="1" xfId="0" applyNumberFormat="1" applyFont="1" applyBorder="1" applyProtection="1">
      <protection locked="0"/>
    </xf>
    <xf numFmtId="166" fontId="2" fillId="0" borderId="0" xfId="0" applyNumberFormat="1" applyFont="1" applyProtection="1">
      <protection locked="0"/>
    </xf>
    <xf numFmtId="0" fontId="2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2" fillId="0" borderId="17" xfId="0" applyFont="1" applyBorder="1" applyAlignment="1">
      <alignment horizontal="left"/>
    </xf>
    <xf numFmtId="3" fontId="2" fillId="0" borderId="0" xfId="0" applyNumberFormat="1" applyFont="1"/>
    <xf numFmtId="16" fontId="2" fillId="0" borderId="0" xfId="0" applyNumberFormat="1" applyFont="1"/>
    <xf numFmtId="0" fontId="2" fillId="0" borderId="17" xfId="0" applyFont="1" applyBorder="1"/>
    <xf numFmtId="166" fontId="2" fillId="0" borderId="18" xfId="0" applyNumberFormat="1" applyFont="1" applyBorder="1"/>
    <xf numFmtId="0" fontId="2" fillId="0" borderId="19" xfId="0" applyFont="1" applyBorder="1"/>
    <xf numFmtId="0" fontId="2" fillId="0" borderId="20" xfId="0" applyFont="1" applyBorder="1"/>
    <xf numFmtId="165" fontId="4" fillId="0" borderId="9" xfId="0" applyNumberFormat="1" applyFont="1" applyBorder="1" applyProtection="1">
      <protection locked="0"/>
    </xf>
    <xf numFmtId="0" fontId="4" fillId="0" borderId="17" xfId="0" applyFont="1" applyBorder="1" applyProtection="1">
      <protection locked="0"/>
    </xf>
    <xf numFmtId="7" fontId="4" fillId="0" borderId="21" xfId="0" applyNumberFormat="1" applyFont="1" applyBorder="1"/>
    <xf numFmtId="7" fontId="2" fillId="0" borderId="18" xfId="1" applyNumberFormat="1" applyFont="1" applyBorder="1" applyProtection="1"/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164" fontId="5" fillId="0" borderId="1" xfId="0" applyNumberFormat="1" applyFont="1" applyBorder="1" applyAlignment="1">
      <alignment horizontal="left"/>
    </xf>
    <xf numFmtId="165" fontId="4" fillId="0" borderId="0" xfId="0" applyNumberFormat="1" applyFont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8" fontId="2" fillId="0" borderId="0" xfId="0" applyNumberFormat="1" applyFont="1"/>
    <xf numFmtId="0" fontId="4" fillId="0" borderId="0" xfId="0" applyFont="1" applyAlignment="1">
      <alignment horizontal="right"/>
    </xf>
    <xf numFmtId="165" fontId="2" fillId="0" borderId="0" xfId="0" applyNumberFormat="1" applyFont="1"/>
    <xf numFmtId="7" fontId="4" fillId="0" borderId="10" xfId="0" applyNumberFormat="1" applyFont="1" applyBorder="1" applyAlignment="1" applyProtection="1">
      <alignment horizontal="right" wrapText="1"/>
      <protection locked="0"/>
    </xf>
    <xf numFmtId="7" fontId="4" fillId="0" borderId="11" xfId="0" applyNumberFormat="1" applyFont="1" applyBorder="1" applyAlignment="1" applyProtection="1">
      <alignment horizontal="right" wrapText="1"/>
      <protection locked="0"/>
    </xf>
    <xf numFmtId="167" fontId="4" fillId="0" borderId="12" xfId="2" applyNumberFormat="1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left" wrapText="1"/>
      <protection locked="0"/>
    </xf>
    <xf numFmtId="0" fontId="4" fillId="0" borderId="3" xfId="0" applyFont="1" applyBorder="1" applyAlignment="1" applyProtection="1">
      <alignment horizontal="left" wrapText="1"/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center" wrapText="1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</cellXfs>
  <cellStyles count="3"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3"/>
  <sheetViews>
    <sheetView tabSelected="1" zoomScaleNormal="100" workbookViewId="0">
      <selection activeCell="F10" sqref="F10"/>
    </sheetView>
  </sheetViews>
  <sheetFormatPr baseColWidth="10" defaultColWidth="11.5546875" defaultRowHeight="15" customHeight="1" x14ac:dyDescent="0.2"/>
  <cols>
    <col min="1" max="1" width="18.109375" style="1" customWidth="1"/>
    <col min="2" max="2" width="19.6640625" style="1" customWidth="1"/>
    <col min="3" max="4" width="18.109375" style="1" customWidth="1"/>
    <col min="5" max="5" width="18.5546875" style="1" customWidth="1"/>
    <col min="6" max="6" width="20" style="1" customWidth="1"/>
    <col min="7" max="7" width="15.88671875" style="1" customWidth="1"/>
    <col min="8" max="16384" width="11.5546875" style="1"/>
  </cols>
  <sheetData>
    <row r="1" spans="1:8" ht="30" customHeight="1" x14ac:dyDescent="0.2">
      <c r="A1" s="43" t="s">
        <v>29</v>
      </c>
      <c r="B1" s="44"/>
      <c r="C1" s="44"/>
      <c r="D1" s="44"/>
      <c r="E1" s="44"/>
      <c r="F1" s="44"/>
      <c r="G1" s="45"/>
    </row>
    <row r="2" spans="1:8" ht="15" customHeight="1" thickBot="1" x14ac:dyDescent="0.25">
      <c r="A2" s="10"/>
      <c r="B2" s="10"/>
      <c r="C2" s="10"/>
      <c r="D2" s="10"/>
      <c r="E2" s="2"/>
      <c r="F2" s="2"/>
      <c r="G2" s="2"/>
    </row>
    <row r="3" spans="1:8" s="8" customFormat="1" ht="15" customHeight="1" x14ac:dyDescent="0.2">
      <c r="A3" s="47" t="s">
        <v>15</v>
      </c>
      <c r="B3" s="48"/>
      <c r="C3" s="48"/>
      <c r="D3" s="35">
        <f>SUM(G15)</f>
        <v>0</v>
      </c>
      <c r="E3" s="8" t="s">
        <v>6</v>
      </c>
      <c r="F3" s="9"/>
      <c r="G3" s="9"/>
    </row>
    <row r="4" spans="1:8" ht="15" customHeight="1" x14ac:dyDescent="0.2">
      <c r="A4" s="39" t="s">
        <v>13</v>
      </c>
      <c r="B4" s="40"/>
      <c r="C4" s="40"/>
      <c r="D4" s="36">
        <f>SUM(F31)</f>
        <v>50</v>
      </c>
      <c r="F4" s="2"/>
      <c r="G4" s="2"/>
    </row>
    <row r="5" spans="1:8" s="8" customFormat="1" ht="15" customHeight="1" thickBot="1" x14ac:dyDescent="0.25">
      <c r="A5" s="41" t="s">
        <v>12</v>
      </c>
      <c r="B5" s="42"/>
      <c r="C5" s="42"/>
      <c r="D5" s="37" t="e">
        <f>SUM(D4/D3)</f>
        <v>#DIV/0!</v>
      </c>
      <c r="F5" s="9"/>
      <c r="G5" s="9"/>
    </row>
    <row r="6" spans="1:8" ht="15" customHeight="1" x14ac:dyDescent="0.2">
      <c r="A6" s="46"/>
      <c r="B6" s="46"/>
      <c r="C6" s="3"/>
      <c r="D6" s="2"/>
      <c r="E6" s="2"/>
      <c r="F6" s="2"/>
      <c r="G6" s="2"/>
    </row>
    <row r="7" spans="1:8" ht="30.6" x14ac:dyDescent="0.2">
      <c r="A7" s="30" t="s">
        <v>4</v>
      </c>
      <c r="B7" s="30" t="s">
        <v>8</v>
      </c>
      <c r="C7" s="30" t="s">
        <v>2</v>
      </c>
      <c r="D7" s="30" t="s">
        <v>3</v>
      </c>
      <c r="E7" s="31" t="s">
        <v>30</v>
      </c>
      <c r="F7" s="31" t="s">
        <v>9</v>
      </c>
      <c r="G7" s="29" t="s">
        <v>32</v>
      </c>
    </row>
    <row r="8" spans="1:8" ht="15" customHeight="1" x14ac:dyDescent="0.3">
      <c r="A8" s="25"/>
      <c r="B8" s="25"/>
      <c r="C8" s="26"/>
      <c r="D8" s="25"/>
      <c r="E8" s="27"/>
      <c r="F8" s="4"/>
      <c r="G8" s="5">
        <v>0</v>
      </c>
    </row>
    <row r="9" spans="1:8" ht="15" customHeight="1" x14ac:dyDescent="0.3">
      <c r="A9" s="25"/>
      <c r="B9" s="25"/>
      <c r="C9" s="26"/>
      <c r="D9" s="25"/>
      <c r="E9" s="27"/>
      <c r="F9" s="4"/>
      <c r="G9" s="5"/>
    </row>
    <row r="10" spans="1:8" ht="15" customHeight="1" x14ac:dyDescent="0.3">
      <c r="A10" s="25"/>
      <c r="B10" s="25"/>
      <c r="C10" s="26"/>
      <c r="D10" s="25"/>
      <c r="E10" s="27"/>
      <c r="F10" s="4"/>
      <c r="G10" s="5"/>
    </row>
    <row r="11" spans="1:8" ht="15" customHeight="1" x14ac:dyDescent="0.3">
      <c r="A11" s="25"/>
      <c r="B11" s="25"/>
      <c r="C11" s="26"/>
      <c r="D11" s="25"/>
      <c r="E11" s="27"/>
      <c r="F11" s="4"/>
      <c r="G11" s="5"/>
    </row>
    <row r="12" spans="1:8" ht="15" customHeight="1" x14ac:dyDescent="0.2">
      <c r="A12" s="4"/>
      <c r="B12" s="4"/>
      <c r="C12" s="4"/>
      <c r="D12" s="4"/>
      <c r="E12" s="4"/>
      <c r="F12" s="4"/>
      <c r="G12" s="5"/>
    </row>
    <row r="13" spans="1:8" ht="15" customHeight="1" x14ac:dyDescent="0.2">
      <c r="A13" s="4"/>
      <c r="B13" s="4"/>
      <c r="C13" s="4"/>
      <c r="D13" s="4"/>
      <c r="E13" s="4"/>
      <c r="F13" s="4"/>
      <c r="G13" s="5"/>
    </row>
    <row r="14" spans="1:8" ht="15" customHeight="1" thickBot="1" x14ac:dyDescent="0.25">
      <c r="A14" s="4"/>
      <c r="B14" s="4"/>
      <c r="C14" s="4"/>
      <c r="D14" s="4"/>
      <c r="E14" s="4"/>
      <c r="F14" s="4"/>
      <c r="G14" s="5"/>
    </row>
    <row r="15" spans="1:8" ht="15" customHeight="1" thickBot="1" x14ac:dyDescent="0.25">
      <c r="A15" s="1" t="s">
        <v>14</v>
      </c>
      <c r="G15" s="21">
        <f>SUM(G8:G14)</f>
        <v>0</v>
      </c>
      <c r="H15" s="22" t="s">
        <v>7</v>
      </c>
    </row>
    <row r="16" spans="1:8" ht="15" customHeight="1" x14ac:dyDescent="0.2">
      <c r="A16" s="1" t="s">
        <v>10</v>
      </c>
      <c r="G16" s="28"/>
      <c r="H16" s="8"/>
    </row>
    <row r="17" spans="1:7" ht="15" customHeight="1" x14ac:dyDescent="0.2">
      <c r="A17" s="1" t="s">
        <v>11</v>
      </c>
    </row>
    <row r="19" spans="1:7" ht="15" customHeight="1" thickBot="1" x14ac:dyDescent="0.25">
      <c r="A19" s="8" t="s">
        <v>5</v>
      </c>
    </row>
    <row r="20" spans="1:7" s="7" customFormat="1" ht="15" customHeight="1" x14ac:dyDescent="0.2">
      <c r="A20" s="11" t="s">
        <v>0</v>
      </c>
      <c r="B20" s="12" t="s">
        <v>17</v>
      </c>
      <c r="C20" s="12" t="s">
        <v>1</v>
      </c>
      <c r="D20" s="12" t="s">
        <v>27</v>
      </c>
      <c r="E20" s="12" t="s">
        <v>28</v>
      </c>
      <c r="F20" s="13" t="s">
        <v>16</v>
      </c>
    </row>
    <row r="21" spans="1:7" s="7" customFormat="1" ht="15" customHeight="1" x14ac:dyDescent="0.2">
      <c r="A21" s="14">
        <v>0</v>
      </c>
      <c r="B21" s="7" t="s">
        <v>18</v>
      </c>
      <c r="C21" s="15">
        <v>1000000</v>
      </c>
      <c r="D21" s="34">
        <f>IF(G15&lt;C21,G15,C21)</f>
        <v>0</v>
      </c>
      <c r="E21" s="32">
        <v>3.5000000000000003E-2</v>
      </c>
      <c r="F21" s="24">
        <f>IF(((+E21*D21%)&lt;50),50,+E21*D21%)</f>
        <v>50</v>
      </c>
      <c r="G21" s="33" t="str">
        <f>IF(F21=50,"Mindestentgelt 50 €","")</f>
        <v>Mindestentgelt 50 €</v>
      </c>
    </row>
    <row r="22" spans="1:7" s="7" customFormat="1" ht="15" customHeight="1" x14ac:dyDescent="0.2">
      <c r="A22" s="14">
        <v>1</v>
      </c>
      <c r="B22" s="16" t="s">
        <v>19</v>
      </c>
      <c r="C22" s="15">
        <v>4000000</v>
      </c>
      <c r="D22" s="34">
        <f>IF(($G$15-SUM($C$21:C21))&lt;0,0,IF(($G$15-SUM($C$21:C21))&gt;C22,C22,$G$15-SUM($C$21:C21)))</f>
        <v>0</v>
      </c>
      <c r="E22" s="32">
        <v>3.2000000000000001E-2</v>
      </c>
      <c r="F22" s="24">
        <f t="shared" ref="F22:F29" si="0">+E22*D22%</f>
        <v>0</v>
      </c>
      <c r="G22" s="33"/>
    </row>
    <row r="23" spans="1:7" s="7" customFormat="1" ht="15" customHeight="1" x14ac:dyDescent="0.2">
      <c r="A23" s="14">
        <v>2</v>
      </c>
      <c r="B23" s="7" t="s">
        <v>20</v>
      </c>
      <c r="C23" s="15">
        <v>15000000</v>
      </c>
      <c r="D23" s="34">
        <f>IF(($G$15-SUM($C$21:C22))&lt;0,0,IF(($G$15-SUM($C$21:C22))&gt;C23,C23,$G$15-SUM($C$21:C22)))</f>
        <v>0</v>
      </c>
      <c r="E23" s="32">
        <v>2.9000000000000001E-2</v>
      </c>
      <c r="F23" s="24">
        <f t="shared" si="0"/>
        <v>0</v>
      </c>
      <c r="G23" s="33"/>
    </row>
    <row r="24" spans="1:7" s="7" customFormat="1" ht="15" customHeight="1" x14ac:dyDescent="0.2">
      <c r="A24" s="14">
        <v>3</v>
      </c>
      <c r="B24" s="7" t="s">
        <v>21</v>
      </c>
      <c r="C24" s="15">
        <v>30000000</v>
      </c>
      <c r="D24" s="34">
        <f>IF(($G$15-SUM($C$21:C23))&lt;0,0,IF(($G$15-SUM($C$21:C23))&gt;C24,C24,$G$15-SUM($C$21:C23)))</f>
        <v>0</v>
      </c>
      <c r="E24" s="32">
        <v>2.5999999999999999E-2</v>
      </c>
      <c r="F24" s="24">
        <f t="shared" si="0"/>
        <v>0</v>
      </c>
      <c r="G24" s="33"/>
    </row>
    <row r="25" spans="1:7" s="7" customFormat="1" ht="15" customHeight="1" x14ac:dyDescent="0.2">
      <c r="A25" s="14">
        <v>4</v>
      </c>
      <c r="B25" s="7" t="s">
        <v>22</v>
      </c>
      <c r="C25" s="15">
        <v>50000000</v>
      </c>
      <c r="D25" s="34">
        <f>IF(($G$15-SUM($C$21:C24))&lt;0,0,IF(($G$15-SUM($C$21:C24))&gt;C25,C25,$G$15-SUM($C$21:C24)))</f>
        <v>0</v>
      </c>
      <c r="E25" s="32">
        <v>2.3E-2</v>
      </c>
      <c r="F25" s="24">
        <f t="shared" si="0"/>
        <v>0</v>
      </c>
      <c r="G25" s="33"/>
    </row>
    <row r="26" spans="1:7" s="7" customFormat="1" ht="15" customHeight="1" x14ac:dyDescent="0.2">
      <c r="A26" s="14">
        <v>5</v>
      </c>
      <c r="B26" s="7" t="s">
        <v>23</v>
      </c>
      <c r="C26" s="15">
        <v>100000000</v>
      </c>
      <c r="D26" s="34">
        <f>IF(($G$15-SUM($C$21:C25))&lt;0,0,IF(($G$15-SUM($C$21:C25))&gt;C26,C26,$G$15-SUM($C$21:C25)))</f>
        <v>0</v>
      </c>
      <c r="E26" s="32">
        <v>0.02</v>
      </c>
      <c r="F26" s="24">
        <f t="shared" si="0"/>
        <v>0</v>
      </c>
      <c r="G26" s="33"/>
    </row>
    <row r="27" spans="1:7" s="7" customFormat="1" ht="15" customHeight="1" x14ac:dyDescent="0.2">
      <c r="A27" s="14">
        <v>6</v>
      </c>
      <c r="B27" s="7" t="s">
        <v>24</v>
      </c>
      <c r="C27" s="15">
        <v>200000000</v>
      </c>
      <c r="D27" s="34">
        <f>IF(($G$15-SUM($C$21:C26))&lt;0,0,IF(($G$15-SUM($C$21:C26))&gt;C27,C27,$G$15-SUM($C$21:C26)))</f>
        <v>0</v>
      </c>
      <c r="E27" s="32">
        <v>1.7000000000000001E-2</v>
      </c>
      <c r="F27" s="24">
        <f t="shared" si="0"/>
        <v>0</v>
      </c>
      <c r="G27" s="33"/>
    </row>
    <row r="28" spans="1:7" s="7" customFormat="1" ht="15" customHeight="1" x14ac:dyDescent="0.2">
      <c r="A28" s="14">
        <v>7</v>
      </c>
      <c r="B28" s="7" t="s">
        <v>25</v>
      </c>
      <c r="C28" s="15">
        <v>400000000</v>
      </c>
      <c r="D28" s="34">
        <f>IF(($G$15-SUM($C$21:C27))&lt;0,0,IF(($G$15-SUM($C$21:C27))&gt;C28,C28,$G$15-SUM($C$21:C27)))</f>
        <v>0</v>
      </c>
      <c r="E28" s="32">
        <v>1.4999999999999999E-2</v>
      </c>
      <c r="F28" s="24">
        <f t="shared" si="0"/>
        <v>0</v>
      </c>
      <c r="G28" s="33"/>
    </row>
    <row r="29" spans="1:7" s="7" customFormat="1" ht="15" customHeight="1" x14ac:dyDescent="0.2">
      <c r="A29" s="14">
        <v>8</v>
      </c>
      <c r="B29" s="7" t="s">
        <v>26</v>
      </c>
      <c r="C29" s="15">
        <v>800000000</v>
      </c>
      <c r="D29" s="34">
        <f>IF(G15&lt;C29,0,G15-SUM(C21:C28))</f>
        <v>0</v>
      </c>
      <c r="E29" s="32">
        <v>1.2999999999999999E-2</v>
      </c>
      <c r="F29" s="24">
        <f t="shared" si="0"/>
        <v>0</v>
      </c>
      <c r="G29" s="33"/>
    </row>
    <row r="30" spans="1:7" s="7" customFormat="1" ht="15" customHeight="1" x14ac:dyDescent="0.2">
      <c r="A30" s="17"/>
      <c r="F30" s="18"/>
      <c r="G30" s="33"/>
    </row>
    <row r="31" spans="1:7" s="7" customFormat="1" ht="15" customHeight="1" thickBot="1" x14ac:dyDescent="0.25">
      <c r="A31" s="19"/>
      <c r="B31" s="20"/>
      <c r="C31" s="20"/>
      <c r="D31" s="20"/>
      <c r="E31" s="20"/>
      <c r="F31" s="23">
        <f>SUM(F21:F30)</f>
        <v>50</v>
      </c>
      <c r="G31" s="33" t="s">
        <v>31</v>
      </c>
    </row>
    <row r="32" spans="1:7" ht="15" customHeight="1" x14ac:dyDescent="0.2">
      <c r="F32" s="6"/>
    </row>
    <row r="33" spans="1:6" ht="15" customHeight="1" x14ac:dyDescent="0.2">
      <c r="A33" s="38"/>
      <c r="B33" s="38"/>
      <c r="C33" s="38"/>
      <c r="D33" s="38"/>
      <c r="E33" s="38"/>
      <c r="F33" s="38"/>
    </row>
  </sheetData>
  <protectedRanges>
    <protectedRange sqref="A8:G14" name="Bereich1"/>
  </protectedRanges>
  <mergeCells count="5">
    <mergeCell ref="A4:C4"/>
    <mergeCell ref="A5:C5"/>
    <mergeCell ref="A1:G1"/>
    <mergeCell ref="A6:B6"/>
    <mergeCell ref="A3:C3"/>
  </mergeCells>
  <pageMargins left="0.7" right="0.7" top="0.78740157499999996" bottom="0.78740157499999996" header="0.3" footer="0.3"/>
  <pageSetup paperSize="9" scale="86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Teresa Jehle</dc:creator>
  <cp:lastModifiedBy>Kerstin Grawe</cp:lastModifiedBy>
  <cp:lastPrinted>2016-12-13T09:52:14Z</cp:lastPrinted>
  <dcterms:created xsi:type="dcterms:W3CDTF">2016-09-26T11:13:22Z</dcterms:created>
  <dcterms:modified xsi:type="dcterms:W3CDTF">2023-11-30T14:54:49Z</dcterms:modified>
</cp:coreProperties>
</file>